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2343\Desktop\recepimento affidamento dd.mm. oculistica A.B.MED. ex lotti 75  e 75\"/>
    </mc:Choice>
  </mc:AlternateContent>
  <bookViews>
    <workbookView xWindow="0" yWindow="0" windowWidth="29990" windowHeight="9090"/>
  </bookViews>
  <sheets>
    <sheet name="Foglio1" sheetId="1" r:id="rId1"/>
  </sheets>
  <definedNames>
    <definedName name="_xlnm.Print_Area" localSheetId="0">Foglio1!$A$1:$K$6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F2" i="1"/>
  <c r="I2" i="1" s="1"/>
  <c r="F3" i="1"/>
  <c r="I3" i="1" s="1"/>
  <c r="K3" i="1" s="1"/>
  <c r="K2" i="1" l="1"/>
  <c r="K4" i="1" s="1"/>
  <c r="I4" i="1"/>
  <c r="J2" i="1"/>
  <c r="J3" i="1"/>
  <c r="J4" i="1" l="1"/>
  <c r="J5" i="1" s="1"/>
  <c r="E4" i="1"/>
  <c r="F4" i="1" s="1"/>
  <c r="D4" i="1"/>
  <c r="H3" i="1"/>
  <c r="H2" i="1" l="1"/>
  <c r="H4" i="1" s="1"/>
  <c r="G2" i="1"/>
  <c r="G3" i="1"/>
  <c r="G4" i="1" l="1"/>
  <c r="G5" i="1" s="1"/>
</calcChain>
</file>

<file path=xl/sharedStrings.xml><?xml version="1.0" encoding="utf-8"?>
<sst xmlns="http://schemas.openxmlformats.org/spreadsheetml/2006/main" count="19" uniqueCount="19">
  <si>
    <t xml:space="preserve">senza iva </t>
  </si>
  <si>
    <t xml:space="preserve">con iva </t>
  </si>
  <si>
    <t>3.12 2025</t>
  </si>
  <si>
    <t>RESTANTE IMPORTO PER IL 2026</t>
  </si>
  <si>
    <t xml:space="preserve">TOTALI </t>
  </si>
  <si>
    <t>AHO 2025 (i.c.)</t>
  </si>
  <si>
    <t>OZ  2025 (i.c.)</t>
  </si>
  <si>
    <t>CIG PADRE</t>
  </si>
  <si>
    <t>CIG DERIVATO</t>
  </si>
  <si>
    <t>Lotto 1 (ex Lotto 74 gara regionale)- DISPOSITIVI PER VITRECTOMIA</t>
  </si>
  <si>
    <t>Lotto 2 (ex Lotto 75 gara regionale) DISPOSITIVI PER FACOEMULSIFICA-ZIONE</t>
  </si>
  <si>
    <t>B7B6E0CA22</t>
  </si>
  <si>
    <t>B7B6E0DAF5,</t>
  </si>
  <si>
    <t>B8B9F9C0E7</t>
  </si>
  <si>
    <t>B8B9F9AF3C</t>
  </si>
  <si>
    <t>AHO 2026 (i.c.)</t>
  </si>
  <si>
    <t>OZ 2026 (i.c.)</t>
  </si>
  <si>
    <t xml:space="preserve">TOTALE ANNUALE </t>
  </si>
  <si>
    <t xml:space="preserve">MATERIALE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</si>
</sst>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2B2B2B"/>
      <name val="Arial"/>
      <family val="2"/>
    </font>
    <font>
      <sz val="10"/>
      <color rgb="FF424242"/>
      <name val="Arial"/>
      <family val="2"/>
    </font>
    <font>
      <sz val="10"/>
      <color rgb="FF3B3B3B"/>
      <name val="Arial"/>
      <family val="2"/>
    </font>
    <font>
      <b/>
      <sz val="10"/>
      <color rgb="FF424242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8" fontId="1" fillId="0" borderId="1" xfId="0" applyNumberFormat="1" applyFont="1" applyBorder="1" applyAlignment="1">
      <alignment horizontal="center" wrapText="1"/>
    </xf>
    <xf numFmtId="8" fontId="3" fillId="0" borderId="1" xfId="0" applyNumberFormat="1" applyFont="1" applyBorder="1" applyAlignment="1">
      <alignment horizontal="center" wrapText="1"/>
    </xf>
    <xf numFmtId="8" fontId="4" fillId="0" borderId="1" xfId="0" applyNumberFormat="1" applyFont="1" applyBorder="1" applyAlignment="1">
      <alignment horizontal="center" wrapText="1"/>
    </xf>
    <xf numFmtId="8" fontId="1" fillId="0" borderId="1" xfId="0" applyNumberFormat="1" applyFont="1" applyBorder="1" applyAlignment="1">
      <alignment horizontal="left" wrapText="1"/>
    </xf>
    <xf numFmtId="8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8" fontId="0" fillId="0" borderId="0" xfId="0" applyNumberFormat="1"/>
    <xf numFmtId="0" fontId="5" fillId="0" borderId="1" xfId="0" applyFont="1" applyBorder="1" applyAlignment="1">
      <alignment horizontal="right" wrapText="1"/>
    </xf>
    <xf numFmtId="0" fontId="1" fillId="2" borderId="1" xfId="0" applyFont="1" applyFill="1" applyBorder="1"/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/>
    <xf numFmtId="8" fontId="1" fillId="0" borderId="1" xfId="0" applyNumberFormat="1" applyFont="1" applyBorder="1" applyAlignment="1">
      <alignment horizontal="center"/>
    </xf>
    <xf numFmtId="8" fontId="6" fillId="0" borderId="1" xfId="0" applyNumberFormat="1" applyFont="1" applyBorder="1" applyAlignment="1">
      <alignment horizontal="center"/>
    </xf>
    <xf numFmtId="8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8" fontId="6" fillId="0" borderId="1" xfId="0" applyNumberFormat="1" applyFont="1" applyBorder="1" applyAlignment="1"/>
    <xf numFmtId="0" fontId="6" fillId="2" borderId="1" xfId="0" applyFont="1" applyFill="1" applyBorder="1"/>
    <xf numFmtId="0" fontId="6" fillId="2" borderId="1" xfId="0" applyFont="1" applyFill="1" applyBorder="1" applyAlignment="1">
      <alignment horizontal="right"/>
    </xf>
    <xf numFmtId="8" fontId="6" fillId="2" borderId="2" xfId="0" applyNumberFormat="1" applyFont="1" applyFill="1" applyBorder="1" applyAlignment="1">
      <alignment horizontal="center"/>
    </xf>
    <xf numFmtId="8" fontId="6" fillId="2" borderId="4" xfId="0" applyNumberFormat="1" applyFont="1" applyFill="1" applyBorder="1" applyAlignment="1">
      <alignment horizontal="center"/>
    </xf>
    <xf numFmtId="8" fontId="6" fillId="2" borderId="3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H6" sqref="H6:K6"/>
    </sheetView>
  </sheetViews>
  <sheetFormatPr defaultRowHeight="14.5" x14ac:dyDescent="0.35"/>
  <cols>
    <col min="1" max="1" width="13.7265625" customWidth="1"/>
    <col min="2" max="2" width="14.6328125" customWidth="1"/>
    <col min="3" max="3" width="18.08984375" customWidth="1"/>
    <col min="4" max="4" width="14.7265625" customWidth="1"/>
    <col min="5" max="5" width="16.453125" customWidth="1"/>
    <col min="6" max="6" width="13.26953125" hidden="1" customWidth="1"/>
    <col min="7" max="7" width="14.26953125" customWidth="1"/>
    <col min="8" max="8" width="12.81640625" customWidth="1"/>
    <col min="9" max="9" width="6.90625" hidden="1" customWidth="1"/>
    <col min="10" max="10" width="15.90625" customWidth="1"/>
    <col min="11" max="11" width="13.1796875" customWidth="1"/>
  </cols>
  <sheetData>
    <row r="1" spans="1:11" ht="28" customHeight="1" x14ac:dyDescent="0.35">
      <c r="A1" s="11" t="s">
        <v>7</v>
      </c>
      <c r="B1" s="11" t="s">
        <v>8</v>
      </c>
      <c r="C1" s="13" t="s">
        <v>18</v>
      </c>
      <c r="D1" s="1" t="s">
        <v>0</v>
      </c>
      <c r="E1" s="1" t="s">
        <v>1</v>
      </c>
      <c r="F1" s="12" t="s">
        <v>2</v>
      </c>
      <c r="G1" s="13" t="s">
        <v>5</v>
      </c>
      <c r="H1" s="13" t="s">
        <v>6</v>
      </c>
      <c r="I1" s="13" t="s">
        <v>3</v>
      </c>
      <c r="J1" s="13" t="s">
        <v>15</v>
      </c>
      <c r="K1" s="13" t="s">
        <v>16</v>
      </c>
    </row>
    <row r="2" spans="1:11" ht="72.5" customHeight="1" x14ac:dyDescent="0.35">
      <c r="A2" s="14" t="s">
        <v>11</v>
      </c>
      <c r="B2" s="14" t="s">
        <v>13</v>
      </c>
      <c r="C2" s="2" t="s">
        <v>9</v>
      </c>
      <c r="D2" s="3">
        <v>659549</v>
      </c>
      <c r="E2" s="4">
        <v>804649.78</v>
      </c>
      <c r="F2" s="15">
        <f>E2*3/12</f>
        <v>201162.44499999998</v>
      </c>
      <c r="G2" s="15">
        <f>F2/2</f>
        <v>100581.22249999999</v>
      </c>
      <c r="H2" s="15">
        <f>F2/2</f>
        <v>100581.22249999999</v>
      </c>
      <c r="I2" s="15">
        <f>E2-F2</f>
        <v>603487.33500000008</v>
      </c>
      <c r="J2" s="15">
        <f>I2/2</f>
        <v>301743.66750000004</v>
      </c>
      <c r="K2" s="15">
        <f>I2/2</f>
        <v>301743.66750000004</v>
      </c>
    </row>
    <row r="3" spans="1:11" ht="83" customHeight="1" x14ac:dyDescent="0.35">
      <c r="A3" s="14" t="s">
        <v>12</v>
      </c>
      <c r="B3" s="14" t="s">
        <v>14</v>
      </c>
      <c r="C3" s="2" t="s">
        <v>10</v>
      </c>
      <c r="D3" s="3">
        <v>512298</v>
      </c>
      <c r="E3" s="5">
        <v>625003.56000000006</v>
      </c>
      <c r="F3" s="15">
        <f>E3*3/12</f>
        <v>156250.89000000001</v>
      </c>
      <c r="G3" s="15">
        <f>F3/2</f>
        <v>78125.445000000007</v>
      </c>
      <c r="H3" s="15">
        <f>F3/2</f>
        <v>78125.445000000007</v>
      </c>
      <c r="I3" s="15">
        <f>E3-F3</f>
        <v>468752.67000000004</v>
      </c>
      <c r="J3" s="15">
        <f>I3/2</f>
        <v>234376.33500000002</v>
      </c>
      <c r="K3" s="15">
        <f>I3/2</f>
        <v>234376.33500000002</v>
      </c>
    </row>
    <row r="4" spans="1:11" ht="30" customHeight="1" x14ac:dyDescent="0.35">
      <c r="A4" s="14"/>
      <c r="B4" s="14"/>
      <c r="C4" s="6"/>
      <c r="D4" s="7">
        <f>SUM(D2:D3)</f>
        <v>1171847</v>
      </c>
      <c r="E4" s="7">
        <f>SUM(E2:E3)</f>
        <v>1429653.34</v>
      </c>
      <c r="F4" s="15">
        <f>E4*3/12</f>
        <v>357413.33500000002</v>
      </c>
      <c r="G4" s="15">
        <f>SUM(G2:G3)</f>
        <v>178706.66749999998</v>
      </c>
      <c r="H4" s="15">
        <f>SUM(H2:H3)</f>
        <v>178706.66749999998</v>
      </c>
      <c r="I4" s="16">
        <f>SUM(I2:I3)</f>
        <v>1072240.0050000001</v>
      </c>
      <c r="J4" s="15">
        <f>SUM(J2:J3)</f>
        <v>536120.00250000006</v>
      </c>
      <c r="K4" s="15">
        <f>SUM(K2:K3)</f>
        <v>536120.00250000006</v>
      </c>
    </row>
    <row r="5" spans="1:11" x14ac:dyDescent="0.35">
      <c r="A5" s="14"/>
      <c r="B5" s="14"/>
      <c r="C5" s="2"/>
      <c r="D5" s="8"/>
      <c r="E5" s="10" t="s">
        <v>4</v>
      </c>
      <c r="F5" s="14"/>
      <c r="G5" s="17">
        <f>G4+H4</f>
        <v>357413.33499999996</v>
      </c>
      <c r="H5" s="18"/>
      <c r="I5" s="19"/>
      <c r="J5" s="17">
        <f>J4+K4</f>
        <v>1072240.0050000001</v>
      </c>
      <c r="K5" s="18"/>
    </row>
    <row r="6" spans="1:11" ht="29.5" customHeight="1" x14ac:dyDescent="0.35">
      <c r="A6" s="14"/>
      <c r="B6" s="14"/>
      <c r="C6" s="14"/>
      <c r="D6" s="14"/>
      <c r="E6" s="20"/>
      <c r="F6" s="20"/>
      <c r="G6" s="21" t="s">
        <v>17</v>
      </c>
      <c r="H6" s="22">
        <f>G5+J5</f>
        <v>1429653.34</v>
      </c>
      <c r="I6" s="23"/>
      <c r="J6" s="23"/>
      <c r="K6" s="24"/>
    </row>
    <row r="7" spans="1:11" x14ac:dyDescent="0.35">
      <c r="J7" s="9"/>
    </row>
  </sheetData>
  <mergeCells count="3">
    <mergeCell ref="G5:H5"/>
    <mergeCell ref="J5:K5"/>
    <mergeCell ref="H6:K6"/>
  </mergeCells>
  <pageMargins left="0.70866141732283472" right="0.31496062992125984" top="1.1417322834645669" bottom="0.74803149606299213" header="0.31496062992125984" footer="0.31496062992125984"/>
  <pageSetup paperSize="9" orientation="landscape" r:id="rId1"/>
  <headerFooter>
    <oddHeader xml:space="preserve">&amp;C
PROSPETTO RIPARTIZIONE SPESA 
FARMACIE ALGHERO - OZIERI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CATERINA ERA</dc:creator>
  <cp:lastModifiedBy>MARIA CATERINA ERA</cp:lastModifiedBy>
  <cp:lastPrinted>2025-10-21T11:01:47Z</cp:lastPrinted>
  <dcterms:created xsi:type="dcterms:W3CDTF">2025-10-14T14:49:49Z</dcterms:created>
  <dcterms:modified xsi:type="dcterms:W3CDTF">2025-10-21T11:02:02Z</dcterms:modified>
</cp:coreProperties>
</file>